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4\Desktop\ARTEC 2025\comite de adquisiciones\"/>
    </mc:Choice>
  </mc:AlternateContent>
  <xr:revisionPtr revIDLastSave="0" documentId="13_ncr:1_{7FFB4322-3539-4C16-9EB0-15CA635133C1}" xr6:coauthVersionLast="47" xr6:coauthVersionMax="47" xr10:uidLastSave="{00000000-0000-0000-0000-000000000000}"/>
  <bookViews>
    <workbookView xWindow="-120" yWindow="-120" windowWidth="29040" windowHeight="15720" xr2:uid="{774759EE-D550-481C-B950-2B5239C8DFF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9" i="1" l="1"/>
  <c r="E37" i="1"/>
  <c r="F37" i="1"/>
  <c r="G37" i="1"/>
  <c r="D37" i="1"/>
  <c r="E34" i="1"/>
  <c r="F34" i="1"/>
  <c r="G34" i="1"/>
  <c r="D34" i="1"/>
  <c r="D32" i="1"/>
  <c r="E29" i="1"/>
  <c r="F29" i="1"/>
  <c r="D29" i="1"/>
  <c r="E26" i="1"/>
  <c r="F26" i="1"/>
  <c r="G26" i="1"/>
  <c r="D26" i="1"/>
  <c r="E22" i="1"/>
  <c r="E21" i="1" s="1"/>
  <c r="F22" i="1"/>
  <c r="G22" i="1"/>
  <c r="G21" i="1" s="1"/>
  <c r="E9" i="1"/>
  <c r="E41" i="1" s="1"/>
  <c r="D22" i="1"/>
  <c r="D21" i="1" s="1"/>
  <c r="E19" i="1"/>
  <c r="F19" i="1"/>
  <c r="G19" i="1"/>
  <c r="G9" i="1" s="1"/>
  <c r="H19" i="1"/>
  <c r="D19" i="1"/>
  <c r="E17" i="1"/>
  <c r="F17" i="1"/>
  <c r="G17" i="1"/>
  <c r="D17" i="1"/>
  <c r="E10" i="1"/>
  <c r="F10" i="1"/>
  <c r="F9" i="1" s="1"/>
  <c r="G10" i="1"/>
  <c r="E15" i="1"/>
  <c r="F15" i="1"/>
  <c r="G15" i="1"/>
  <c r="D15" i="1"/>
  <c r="D10" i="1"/>
  <c r="D9" i="1" s="1"/>
  <c r="H9" i="1" s="1"/>
  <c r="H40" i="1"/>
  <c r="H39" i="1" s="1"/>
  <c r="H38" i="1"/>
  <c r="H37" i="1" s="1"/>
  <c r="H36" i="1"/>
  <c r="H34" i="1" s="1"/>
  <c r="H35" i="1"/>
  <c r="H33" i="1"/>
  <c r="H32" i="1" s="1"/>
  <c r="H31" i="1"/>
  <c r="H30" i="1"/>
  <c r="H28" i="1"/>
  <c r="H27" i="1"/>
  <c r="H26" i="1" s="1"/>
  <c r="H25" i="1"/>
  <c r="H24" i="1"/>
  <c r="H22" i="1" s="1"/>
  <c r="H23" i="1"/>
  <c r="H20" i="1"/>
  <c r="H18" i="1"/>
  <c r="H17" i="1" s="1"/>
  <c r="H16" i="1"/>
  <c r="H15" i="1" s="1"/>
  <c r="H14" i="1"/>
  <c r="H13" i="1"/>
  <c r="H12" i="1"/>
  <c r="H11" i="1"/>
  <c r="H10" i="1" s="1"/>
  <c r="D41" i="1" l="1"/>
  <c r="G41" i="1"/>
  <c r="F21" i="1"/>
  <c r="F41" i="1" s="1"/>
  <c r="H29" i="1"/>
  <c r="H21" i="1" s="1"/>
  <c r="H41" i="1" s="1"/>
</calcChain>
</file>

<file path=xl/sharedStrings.xml><?xml version="1.0" encoding="utf-8"?>
<sst xmlns="http://schemas.openxmlformats.org/spreadsheetml/2006/main" count="47" uniqueCount="45">
  <si>
    <t>PARTIDA</t>
  </si>
  <si>
    <t>CONCEPTO</t>
  </si>
  <si>
    <t>2do</t>
  </si>
  <si>
    <t>3do</t>
  </si>
  <si>
    <t>4to</t>
  </si>
  <si>
    <t>1ero</t>
  </si>
  <si>
    <t>TOTAL</t>
  </si>
  <si>
    <t>TRIMESTRES</t>
  </si>
  <si>
    <t>MATERIALES Y SUMINISTROS</t>
  </si>
  <si>
    <t>Materiales de administración, emisión de documentos y artículos oficiales</t>
  </si>
  <si>
    <t>Materiales, útiles y equipos menores de oficina</t>
  </si>
  <si>
    <t>Materiales, útiles y equipos menores de tecnologías de la información y comunicaciones</t>
  </si>
  <si>
    <t>Material de limpieza</t>
  </si>
  <si>
    <t>-</t>
  </si>
  <si>
    <t>Materiales para el registro e identificación de bienes y personas</t>
  </si>
  <si>
    <t>ALIMENTOS Y UTENSILIOS</t>
  </si>
  <si>
    <t>Productos alimenticios para personas</t>
  </si>
  <si>
    <t>COMBUSTIBLES, LUBRICANTES Y ADITIVOS</t>
  </si>
  <si>
    <t>Combustibles, lubricantes y aditivos</t>
  </si>
  <si>
    <t>HERRAMIENTAS, REFACCIONES Y ACCESORIOS MENORES</t>
  </si>
  <si>
    <t>Refacciones y accesorios menores de equipo de transporte</t>
  </si>
  <si>
    <t>SERVICIOS GENERALES</t>
  </si>
  <si>
    <t>SERVICIOS BÁSICOS</t>
  </si>
  <si>
    <t>Energía eléctrica</t>
  </si>
  <si>
    <t>Agua</t>
  </si>
  <si>
    <t>Telefonía tradicional</t>
  </si>
  <si>
    <t>SERVICIOS DE ARRENDAMIENTO</t>
  </si>
  <si>
    <t>Arrendamiento de edificos</t>
  </si>
  <si>
    <t>Arrendamiento de mobiliario y equipo de administración, educacional y recreativo</t>
  </si>
  <si>
    <t>SERVICIOS PROFESIONALES, CIENTÍFICOS, TÉCNICOS Y OTROS SERVICIOS</t>
  </si>
  <si>
    <t>Servicios legales, de contabilidad, auditoría y relacionados</t>
  </si>
  <si>
    <t>Servicios de capacitación</t>
  </si>
  <si>
    <t>SERVICIOS FINANCIEROS, BANCARIOS Y COMERCIALES</t>
  </si>
  <si>
    <t>Seguro de bienes patrimoniales</t>
  </si>
  <si>
    <t>SERVICIOS DE INSTALACIÓN, REPARACIÓN, MANTENIMIENTO Y CONSERVACIÓN</t>
  </si>
  <si>
    <t>Instalación, reparación y mantenimiento de equipo de cómputo y tecnologías de la información</t>
  </si>
  <si>
    <t>Reparación y mantenimiento de equipo de transporte</t>
  </si>
  <si>
    <t>Servicios de traslado y viáticos</t>
  </si>
  <si>
    <t>Viáticos en el país</t>
  </si>
  <si>
    <t>OTROS SERVICIOS GENERALES</t>
  </si>
  <si>
    <t>Impuestos y derechos</t>
  </si>
  <si>
    <t>SUMAS DE CAPITULOS</t>
  </si>
  <si>
    <t>AGENCIA REGULADORA DEL TRANSPORTE DEL ESTADO DE CAMPECHE</t>
  </si>
  <si>
    <t>1. El procedimiento de contratación que se utilizará es el Adjudicación Directa, de acuerdo a la Tabla de Montos Maximos establecidos en el Anexo 7 del Presupuesto de Egresos 2025.</t>
  </si>
  <si>
    <t>PROGRAMA ANUAL  ESTIMADO DE ADQUISICIONES, ARRENDAMIENTOS Y SERVICIOS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</si>
</sst>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3" fontId="0" fillId="0" borderId="0" xfId="0" applyNumberFormat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1" xfId="0" applyFont="1" applyBorder="1"/>
    <xf numFmtId="0" fontId="8" fillId="0" borderId="0" xfId="0" applyFont="1"/>
    <xf numFmtId="43" fontId="6" fillId="0" borderId="1" xfId="0" applyNumberFormat="1" applyFont="1" applyBorder="1"/>
    <xf numFmtId="43" fontId="7" fillId="0" borderId="1" xfId="1" applyFont="1" applyBorder="1"/>
    <xf numFmtId="43" fontId="7" fillId="0" borderId="1" xfId="0" applyNumberFormat="1" applyFont="1" applyBorder="1"/>
    <xf numFmtId="0" fontId="7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7" fillId="0" borderId="0" xfId="0" applyFont="1"/>
    <xf numFmtId="43" fontId="9" fillId="0" borderId="1" xfId="0" applyNumberFormat="1" applyFont="1" applyBorder="1"/>
    <xf numFmtId="43" fontId="8" fillId="0" borderId="0" xfId="0" applyNumberFormat="1" applyFont="1"/>
    <xf numFmtId="0" fontId="7" fillId="0" borderId="1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57150</xdr:rowOff>
    </xdr:from>
    <xdr:to>
      <xdr:col>2</xdr:col>
      <xdr:colOff>1370951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47639F-C6A5-451E-83FC-CD1AC22B9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57150"/>
          <a:ext cx="1856726" cy="514350"/>
        </a:xfrm>
        <a:prstGeom prst="rect">
          <a:avLst/>
        </a:prstGeom>
      </xdr:spPr>
    </xdr:pic>
    <xdr:clientData/>
  </xdr:twoCellAnchor>
  <xdr:twoCellAnchor editAs="oneCell">
    <xdr:from>
      <xdr:col>5</xdr:col>
      <xdr:colOff>828675</xdr:colOff>
      <xdr:row>0</xdr:row>
      <xdr:rowOff>38099</xdr:rowOff>
    </xdr:from>
    <xdr:to>
      <xdr:col>7</xdr:col>
      <xdr:colOff>773862</xdr:colOff>
      <xdr:row>3</xdr:row>
      <xdr:rowOff>85724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6BC59F-8991-414A-9A02-B90DAD594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82025" y="38099"/>
          <a:ext cx="1716837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8D6FA-40A0-4C48-A4E5-93F5AAA3AE04}">
  <dimension ref="B4:I44"/>
  <sheetViews>
    <sheetView tabSelected="1" workbookViewId="0">
      <selection activeCell="N25" sqref="N25"/>
    </sheetView>
  </sheetViews>
  <sheetFormatPr baseColWidth="10" defaultRowHeight="15" x14ac:dyDescent="0.25"/>
  <cols>
    <col min="1" max="1" width="3.7109375" customWidth="1"/>
    <col min="2" max="2" width="9.28515625" bestFit="1" customWidth="1"/>
    <col min="3" max="3" width="76.7109375" bestFit="1" customWidth="1"/>
    <col min="4" max="7" width="13.28515625" bestFit="1" customWidth="1"/>
    <col min="8" max="8" width="14.42578125" bestFit="1" customWidth="1"/>
    <col min="9" max="9" width="16.28515625" customWidth="1"/>
  </cols>
  <sheetData>
    <row r="4" spans="2:9" x14ac:dyDescent="0.25">
      <c r="B4" s="8"/>
      <c r="C4" s="18" t="s">
        <v>42</v>
      </c>
      <c r="D4" s="18"/>
      <c r="E4" s="18"/>
      <c r="F4" s="18"/>
      <c r="G4" s="18"/>
      <c r="H4" s="18"/>
    </row>
    <row r="5" spans="2:9" x14ac:dyDescent="0.25">
      <c r="B5" s="8"/>
      <c r="C5" s="19" t="s">
        <v>44</v>
      </c>
      <c r="D5" s="19"/>
      <c r="E5" s="19"/>
      <c r="F5" s="19"/>
      <c r="G5" s="19"/>
      <c r="H5" s="19"/>
    </row>
    <row r="6" spans="2:9" x14ac:dyDescent="0.25">
      <c r="B6" s="8"/>
      <c r="C6" s="8"/>
      <c r="D6" s="8"/>
      <c r="E6" s="8"/>
      <c r="F6" s="8"/>
      <c r="G6" s="8"/>
      <c r="H6" s="8"/>
    </row>
    <row r="7" spans="2:9" x14ac:dyDescent="0.25">
      <c r="B7" s="21" t="s">
        <v>0</v>
      </c>
      <c r="C7" s="21" t="s">
        <v>1</v>
      </c>
      <c r="D7" s="21" t="s">
        <v>7</v>
      </c>
      <c r="E7" s="21"/>
      <c r="F7" s="21"/>
      <c r="G7" s="21"/>
      <c r="H7" s="21" t="s">
        <v>6</v>
      </c>
      <c r="I7" s="20"/>
    </row>
    <row r="8" spans="2:9" x14ac:dyDescent="0.25">
      <c r="B8" s="21"/>
      <c r="C8" s="21"/>
      <c r="D8" s="4" t="s">
        <v>5</v>
      </c>
      <c r="E8" s="4" t="s">
        <v>2</v>
      </c>
      <c r="F8" s="4" t="s">
        <v>3</v>
      </c>
      <c r="G8" s="4" t="s">
        <v>4</v>
      </c>
      <c r="H8" s="21"/>
      <c r="I8" s="20"/>
    </row>
    <row r="9" spans="2:9" x14ac:dyDescent="0.25">
      <c r="B9" s="5">
        <v>2000</v>
      </c>
      <c r="C9" s="2" t="s">
        <v>8</v>
      </c>
      <c r="D9" s="9">
        <f>D10+D15+D17+D19</f>
        <v>272375</v>
      </c>
      <c r="E9" s="9">
        <f t="shared" ref="E9:G9" si="0">E10+E15+E17+E19</f>
        <v>272225</v>
      </c>
      <c r="F9" s="9">
        <f t="shared" si="0"/>
        <v>272086</v>
      </c>
      <c r="G9" s="9">
        <f t="shared" si="0"/>
        <v>140307</v>
      </c>
      <c r="H9" s="9">
        <f>SUM(D9:G9)</f>
        <v>956993</v>
      </c>
    </row>
    <row r="10" spans="2:9" x14ac:dyDescent="0.25">
      <c r="B10" s="5">
        <v>2100</v>
      </c>
      <c r="C10" s="2" t="s">
        <v>9</v>
      </c>
      <c r="D10" s="9">
        <f>SUM(D11:D14)</f>
        <v>133610</v>
      </c>
      <c r="E10" s="9">
        <f t="shared" ref="E10:H10" si="1">SUM(E11:E14)</f>
        <v>133460</v>
      </c>
      <c r="F10" s="9">
        <f t="shared" si="1"/>
        <v>133321</v>
      </c>
      <c r="G10" s="9">
        <f t="shared" si="1"/>
        <v>1542</v>
      </c>
      <c r="H10" s="9">
        <f t="shared" si="1"/>
        <v>401933</v>
      </c>
    </row>
    <row r="11" spans="2:9" x14ac:dyDescent="0.25">
      <c r="B11" s="6">
        <v>2110</v>
      </c>
      <c r="C11" s="3" t="s">
        <v>10</v>
      </c>
      <c r="D11" s="10">
        <v>5868</v>
      </c>
      <c r="E11" s="10">
        <v>5868</v>
      </c>
      <c r="F11" s="10">
        <v>5874</v>
      </c>
      <c r="G11" s="10">
        <v>1542</v>
      </c>
      <c r="H11" s="11">
        <f>SUM(D11:G11)</f>
        <v>19152</v>
      </c>
    </row>
    <row r="12" spans="2:9" x14ac:dyDescent="0.25">
      <c r="B12" s="6">
        <v>2140</v>
      </c>
      <c r="C12" s="3" t="s">
        <v>11</v>
      </c>
      <c r="D12" s="10">
        <v>17230</v>
      </c>
      <c r="E12" s="10">
        <v>17230</v>
      </c>
      <c r="F12" s="10">
        <v>17233</v>
      </c>
      <c r="G12" s="12" t="s">
        <v>13</v>
      </c>
      <c r="H12" s="11">
        <f>SUM(D12:G12)</f>
        <v>51693</v>
      </c>
    </row>
    <row r="13" spans="2:9" x14ac:dyDescent="0.25">
      <c r="B13" s="6">
        <v>2160</v>
      </c>
      <c r="C13" s="3" t="s">
        <v>12</v>
      </c>
      <c r="D13" s="10">
        <v>4650</v>
      </c>
      <c r="E13" s="10">
        <v>4500</v>
      </c>
      <c r="F13" s="10">
        <v>4350</v>
      </c>
      <c r="G13" s="12" t="s">
        <v>13</v>
      </c>
      <c r="H13" s="11">
        <f>SUM(D13:G13)</f>
        <v>13500</v>
      </c>
    </row>
    <row r="14" spans="2:9" x14ac:dyDescent="0.25">
      <c r="B14" s="6">
        <v>2180</v>
      </c>
      <c r="C14" s="3" t="s">
        <v>14</v>
      </c>
      <c r="D14" s="10">
        <v>105862</v>
      </c>
      <c r="E14" s="10">
        <v>105862</v>
      </c>
      <c r="F14" s="10">
        <v>105864</v>
      </c>
      <c r="G14" s="12" t="s">
        <v>13</v>
      </c>
      <c r="H14" s="11">
        <f>SUM(D14:G14)</f>
        <v>317588</v>
      </c>
    </row>
    <row r="15" spans="2:9" x14ac:dyDescent="0.25">
      <c r="B15" s="5">
        <v>2200</v>
      </c>
      <c r="C15" s="2" t="s">
        <v>15</v>
      </c>
      <c r="D15" s="9">
        <f>D16</f>
        <v>3990</v>
      </c>
      <c r="E15" s="9">
        <f t="shared" ref="E15:H15" si="2">E16</f>
        <v>3990</v>
      </c>
      <c r="F15" s="9">
        <f t="shared" si="2"/>
        <v>3990</v>
      </c>
      <c r="G15" s="9">
        <f t="shared" si="2"/>
        <v>3990</v>
      </c>
      <c r="H15" s="9">
        <f t="shared" si="2"/>
        <v>15960</v>
      </c>
    </row>
    <row r="16" spans="2:9" x14ac:dyDescent="0.25">
      <c r="B16" s="6">
        <v>2210</v>
      </c>
      <c r="C16" s="3" t="s">
        <v>16</v>
      </c>
      <c r="D16" s="10">
        <v>3990</v>
      </c>
      <c r="E16" s="10">
        <v>3990</v>
      </c>
      <c r="F16" s="10">
        <v>3990</v>
      </c>
      <c r="G16" s="10">
        <v>3990</v>
      </c>
      <c r="H16" s="10">
        <f>SUM(D16:G16)</f>
        <v>15960</v>
      </c>
    </row>
    <row r="17" spans="2:8" x14ac:dyDescent="0.25">
      <c r="B17" s="5">
        <v>2600</v>
      </c>
      <c r="C17" s="2" t="s">
        <v>17</v>
      </c>
      <c r="D17" s="9">
        <f>D18</f>
        <v>133356</v>
      </c>
      <c r="E17" s="9">
        <f t="shared" ref="E17:H17" si="3">E18</f>
        <v>133356</v>
      </c>
      <c r="F17" s="9">
        <f t="shared" si="3"/>
        <v>133356</v>
      </c>
      <c r="G17" s="9">
        <f t="shared" si="3"/>
        <v>133356</v>
      </c>
      <c r="H17" s="9">
        <f t="shared" si="3"/>
        <v>533424</v>
      </c>
    </row>
    <row r="18" spans="2:8" x14ac:dyDescent="0.25">
      <c r="B18" s="6">
        <v>2610</v>
      </c>
      <c r="C18" s="3" t="s">
        <v>18</v>
      </c>
      <c r="D18" s="10">
        <v>133356</v>
      </c>
      <c r="E18" s="10">
        <v>133356</v>
      </c>
      <c r="F18" s="10">
        <v>133356</v>
      </c>
      <c r="G18" s="10">
        <v>133356</v>
      </c>
      <c r="H18" s="11">
        <f>SUM(D18:G18)</f>
        <v>533424</v>
      </c>
    </row>
    <row r="19" spans="2:8" x14ac:dyDescent="0.25">
      <c r="B19" s="5">
        <v>2900</v>
      </c>
      <c r="C19" s="2" t="s">
        <v>19</v>
      </c>
      <c r="D19" s="9">
        <f>D20</f>
        <v>1419</v>
      </c>
      <c r="E19" s="9">
        <f t="shared" ref="E19:H19" si="4">E20</f>
        <v>1419</v>
      </c>
      <c r="F19" s="9">
        <f t="shared" si="4"/>
        <v>1419</v>
      </c>
      <c r="G19" s="9">
        <f t="shared" si="4"/>
        <v>1419</v>
      </c>
      <c r="H19" s="9">
        <f t="shared" si="4"/>
        <v>5676</v>
      </c>
    </row>
    <row r="20" spans="2:8" x14ac:dyDescent="0.25">
      <c r="B20" s="6">
        <v>2960</v>
      </c>
      <c r="C20" s="3" t="s">
        <v>20</v>
      </c>
      <c r="D20" s="10">
        <v>1419</v>
      </c>
      <c r="E20" s="10">
        <v>1419</v>
      </c>
      <c r="F20" s="10">
        <v>1419</v>
      </c>
      <c r="G20" s="10">
        <v>1419</v>
      </c>
      <c r="H20" s="10">
        <f>SUM(D20:G20)</f>
        <v>5676</v>
      </c>
    </row>
    <row r="21" spans="2:8" x14ac:dyDescent="0.25">
      <c r="B21" s="13">
        <v>3000</v>
      </c>
      <c r="C21" s="2" t="s">
        <v>21</v>
      </c>
      <c r="D21" s="9">
        <f>D22+D26+D29+D32+D34+D37+D39</f>
        <v>257132</v>
      </c>
      <c r="E21" s="9">
        <f t="shared" ref="E21:H21" si="5">E22+E26+E29+E32+E34+E37+E39</f>
        <v>244764</v>
      </c>
      <c r="F21" s="9">
        <f t="shared" si="5"/>
        <v>242859</v>
      </c>
      <c r="G21" s="9">
        <f t="shared" si="5"/>
        <v>211477</v>
      </c>
      <c r="H21" s="9">
        <f t="shared" si="5"/>
        <v>956232</v>
      </c>
    </row>
    <row r="22" spans="2:8" x14ac:dyDescent="0.25">
      <c r="B22" s="5">
        <v>3100</v>
      </c>
      <c r="C22" s="2" t="s">
        <v>22</v>
      </c>
      <c r="D22" s="9">
        <f>SUM(D23:D25)</f>
        <v>67000</v>
      </c>
      <c r="E22" s="9">
        <f t="shared" ref="E22:H22" si="6">SUM(E23:E25)</f>
        <v>48000</v>
      </c>
      <c r="F22" s="9">
        <f t="shared" si="6"/>
        <v>48000</v>
      </c>
      <c r="G22" s="9">
        <f t="shared" si="6"/>
        <v>48000</v>
      </c>
      <c r="H22" s="9">
        <f t="shared" si="6"/>
        <v>211000</v>
      </c>
    </row>
    <row r="23" spans="2:8" x14ac:dyDescent="0.25">
      <c r="B23" s="6">
        <v>3110</v>
      </c>
      <c r="C23" s="3" t="s">
        <v>23</v>
      </c>
      <c r="D23" s="10">
        <v>45000</v>
      </c>
      <c r="E23" s="10">
        <v>45000</v>
      </c>
      <c r="F23" s="10">
        <v>45000</v>
      </c>
      <c r="G23" s="10">
        <v>45000</v>
      </c>
      <c r="H23" s="10">
        <f>SUM(D23:G23)</f>
        <v>180000</v>
      </c>
    </row>
    <row r="24" spans="2:8" x14ac:dyDescent="0.25">
      <c r="B24" s="6">
        <v>3130</v>
      </c>
      <c r="C24" s="3" t="s">
        <v>24</v>
      </c>
      <c r="D24" s="10">
        <v>19000</v>
      </c>
      <c r="E24" s="12"/>
      <c r="F24" s="12"/>
      <c r="G24" s="12"/>
      <c r="H24" s="11">
        <f>SUM(D24:G24)</f>
        <v>19000</v>
      </c>
    </row>
    <row r="25" spans="2:8" x14ac:dyDescent="0.25">
      <c r="B25" s="6">
        <v>3140</v>
      </c>
      <c r="C25" s="3" t="s">
        <v>25</v>
      </c>
      <c r="D25" s="10">
        <v>3000</v>
      </c>
      <c r="E25" s="10">
        <v>3000</v>
      </c>
      <c r="F25" s="10">
        <v>3000</v>
      </c>
      <c r="G25" s="10">
        <v>3000</v>
      </c>
      <c r="H25" s="11">
        <f>SUM(D25:G25)</f>
        <v>12000</v>
      </c>
    </row>
    <row r="26" spans="2:8" x14ac:dyDescent="0.25">
      <c r="B26" s="5">
        <v>3200</v>
      </c>
      <c r="C26" s="2" t="s">
        <v>26</v>
      </c>
      <c r="D26" s="9">
        <f>D27+D28</f>
        <v>93405</v>
      </c>
      <c r="E26" s="9">
        <f t="shared" ref="E26:H26" si="7">E27+E28</f>
        <v>93405</v>
      </c>
      <c r="F26" s="9">
        <f t="shared" si="7"/>
        <v>93405</v>
      </c>
      <c r="G26" s="9">
        <f t="shared" si="7"/>
        <v>93405</v>
      </c>
      <c r="H26" s="9">
        <f t="shared" si="7"/>
        <v>373620</v>
      </c>
    </row>
    <row r="27" spans="2:8" x14ac:dyDescent="0.25">
      <c r="B27" s="6">
        <v>3220</v>
      </c>
      <c r="C27" s="3" t="s">
        <v>27</v>
      </c>
      <c r="D27" s="10">
        <v>90405</v>
      </c>
      <c r="E27" s="10">
        <v>90405</v>
      </c>
      <c r="F27" s="10">
        <v>90405</v>
      </c>
      <c r="G27" s="10">
        <v>90405</v>
      </c>
      <c r="H27" s="11">
        <f>SUM(D27:G27)</f>
        <v>361620</v>
      </c>
    </row>
    <row r="28" spans="2:8" x14ac:dyDescent="0.25">
      <c r="B28" s="6">
        <v>3230</v>
      </c>
      <c r="C28" s="3" t="s">
        <v>28</v>
      </c>
      <c r="D28" s="10">
        <v>3000</v>
      </c>
      <c r="E28" s="10">
        <v>3000</v>
      </c>
      <c r="F28" s="10">
        <v>3000</v>
      </c>
      <c r="G28" s="10">
        <v>3000</v>
      </c>
      <c r="H28" s="11">
        <f>SUM(D28:G28)</f>
        <v>12000</v>
      </c>
    </row>
    <row r="29" spans="2:8" x14ac:dyDescent="0.25">
      <c r="B29" s="5">
        <v>3300</v>
      </c>
      <c r="C29" s="2" t="s">
        <v>29</v>
      </c>
      <c r="D29" s="9">
        <f>D30+D31</f>
        <v>2066</v>
      </c>
      <c r="E29" s="9">
        <f t="shared" ref="E29:H29" si="8">E30+E31</f>
        <v>33066</v>
      </c>
      <c r="F29" s="9">
        <f t="shared" si="8"/>
        <v>31000</v>
      </c>
      <c r="G29" s="9"/>
      <c r="H29" s="9">
        <f t="shared" si="8"/>
        <v>66132</v>
      </c>
    </row>
    <row r="30" spans="2:8" x14ac:dyDescent="0.25">
      <c r="B30" s="6">
        <v>3310</v>
      </c>
      <c r="C30" s="3" t="s">
        <v>30</v>
      </c>
      <c r="D30" s="12"/>
      <c r="E30" s="10">
        <v>31000</v>
      </c>
      <c r="F30" s="10">
        <v>31000</v>
      </c>
      <c r="G30" s="12"/>
      <c r="H30" s="10">
        <f>SUM(D30:G30)</f>
        <v>62000</v>
      </c>
    </row>
    <row r="31" spans="2:8" x14ac:dyDescent="0.25">
      <c r="B31" s="6">
        <v>3340</v>
      </c>
      <c r="C31" s="3" t="s">
        <v>31</v>
      </c>
      <c r="D31" s="10">
        <v>2066</v>
      </c>
      <c r="E31" s="10">
        <v>2066</v>
      </c>
      <c r="F31" s="12"/>
      <c r="G31" s="12"/>
      <c r="H31" s="10">
        <f>SUM(D31:G31)</f>
        <v>4132</v>
      </c>
    </row>
    <row r="32" spans="2:8" x14ac:dyDescent="0.25">
      <c r="B32" s="5">
        <v>3400</v>
      </c>
      <c r="C32" s="2" t="s">
        <v>32</v>
      </c>
      <c r="D32" s="9">
        <f>D33</f>
        <v>21145</v>
      </c>
      <c r="E32" s="9"/>
      <c r="F32" s="9"/>
      <c r="G32" s="9"/>
      <c r="H32" s="9">
        <f t="shared" ref="H32" si="9">H33</f>
        <v>21145</v>
      </c>
    </row>
    <row r="33" spans="2:8" x14ac:dyDescent="0.25">
      <c r="B33" s="6">
        <v>3450</v>
      </c>
      <c r="C33" s="3" t="s">
        <v>33</v>
      </c>
      <c r="D33" s="10">
        <v>21145</v>
      </c>
      <c r="E33" s="12"/>
      <c r="F33" s="12"/>
      <c r="G33" s="12"/>
      <c r="H33" s="11">
        <f>SUM(D33:G33)</f>
        <v>21145</v>
      </c>
    </row>
    <row r="34" spans="2:8" x14ac:dyDescent="0.25">
      <c r="B34" s="5">
        <v>3500</v>
      </c>
      <c r="C34" s="2" t="s">
        <v>34</v>
      </c>
      <c r="D34" s="9">
        <f>D35+D36</f>
        <v>40978</v>
      </c>
      <c r="E34" s="9">
        <f t="shared" ref="E34:H34" si="10">E35+E36</f>
        <v>41040</v>
      </c>
      <c r="F34" s="9">
        <f t="shared" si="10"/>
        <v>41201</v>
      </c>
      <c r="G34" s="9">
        <f t="shared" si="10"/>
        <v>40806</v>
      </c>
      <c r="H34" s="9">
        <f t="shared" si="10"/>
        <v>164025</v>
      </c>
    </row>
    <row r="35" spans="2:8" x14ac:dyDescent="0.25">
      <c r="B35" s="6">
        <v>3530</v>
      </c>
      <c r="C35" s="3" t="s">
        <v>35</v>
      </c>
      <c r="D35" s="10">
        <v>4471</v>
      </c>
      <c r="E35" s="10">
        <v>4533</v>
      </c>
      <c r="F35" s="10">
        <v>4694</v>
      </c>
      <c r="G35" s="10">
        <v>4297</v>
      </c>
      <c r="H35" s="11">
        <f>SUM(D35:G35)</f>
        <v>17995</v>
      </c>
    </row>
    <row r="36" spans="2:8" x14ac:dyDescent="0.25">
      <c r="B36" s="6">
        <v>3550</v>
      </c>
      <c r="C36" s="3" t="s">
        <v>36</v>
      </c>
      <c r="D36" s="10">
        <v>36507</v>
      </c>
      <c r="E36" s="10">
        <v>36507</v>
      </c>
      <c r="F36" s="10">
        <v>36507</v>
      </c>
      <c r="G36" s="10">
        <v>36509</v>
      </c>
      <c r="H36" s="11">
        <f>SUM(D36:G36)</f>
        <v>146030</v>
      </c>
    </row>
    <row r="37" spans="2:8" x14ac:dyDescent="0.25">
      <c r="B37" s="5">
        <v>3700</v>
      </c>
      <c r="C37" s="2" t="s">
        <v>37</v>
      </c>
      <c r="D37" s="9">
        <f>D38</f>
        <v>29259</v>
      </c>
      <c r="E37" s="9">
        <f t="shared" ref="E37:H37" si="11">E38</f>
        <v>29253</v>
      </c>
      <c r="F37" s="9">
        <f t="shared" si="11"/>
        <v>29253</v>
      </c>
      <c r="G37" s="9">
        <f t="shared" si="11"/>
        <v>29266</v>
      </c>
      <c r="H37" s="9">
        <f t="shared" si="11"/>
        <v>117031</v>
      </c>
    </row>
    <row r="38" spans="2:8" x14ac:dyDescent="0.25">
      <c r="B38" s="6">
        <v>3750</v>
      </c>
      <c r="C38" s="3" t="s">
        <v>38</v>
      </c>
      <c r="D38" s="10">
        <v>29259</v>
      </c>
      <c r="E38" s="10">
        <v>29253</v>
      </c>
      <c r="F38" s="10">
        <v>29253</v>
      </c>
      <c r="G38" s="10">
        <v>29266</v>
      </c>
      <c r="H38" s="11">
        <f>SUM(D38:G38)</f>
        <v>117031</v>
      </c>
    </row>
    <row r="39" spans="2:8" x14ac:dyDescent="0.25">
      <c r="B39" s="5">
        <v>3900</v>
      </c>
      <c r="C39" s="2" t="s">
        <v>39</v>
      </c>
      <c r="D39" s="9">
        <f>D40</f>
        <v>3279</v>
      </c>
      <c r="E39" s="9"/>
      <c r="F39" s="9"/>
      <c r="G39" s="9"/>
      <c r="H39" s="9">
        <f t="shared" ref="H39" si="12">H40</f>
        <v>3279</v>
      </c>
    </row>
    <row r="40" spans="2:8" x14ac:dyDescent="0.25">
      <c r="B40" s="6">
        <v>3920</v>
      </c>
      <c r="C40" s="3" t="s">
        <v>40</v>
      </c>
      <c r="D40" s="10">
        <v>3279</v>
      </c>
      <c r="E40" s="12"/>
      <c r="F40" s="12"/>
      <c r="G40" s="12"/>
      <c r="H40" s="11">
        <f>SUM(D40:G40)</f>
        <v>3279</v>
      </c>
    </row>
    <row r="41" spans="2:8" x14ac:dyDescent="0.25">
      <c r="B41" s="17"/>
      <c r="C41" s="7" t="s">
        <v>41</v>
      </c>
      <c r="D41" s="15">
        <f>D9+D21</f>
        <v>529507</v>
      </c>
      <c r="E41" s="15">
        <f t="shared" ref="E41:H41" si="13">E9+E21</f>
        <v>516989</v>
      </c>
      <c r="F41" s="15">
        <f t="shared" si="13"/>
        <v>514945</v>
      </c>
      <c r="G41" s="15">
        <f t="shared" si="13"/>
        <v>351784</v>
      </c>
      <c r="H41" s="15">
        <f t="shared" si="13"/>
        <v>1913225</v>
      </c>
    </row>
    <row r="42" spans="2:8" x14ac:dyDescent="0.25">
      <c r="B42" s="8"/>
      <c r="C42" s="8"/>
      <c r="D42" s="8"/>
      <c r="E42" s="8"/>
      <c r="F42" s="8"/>
      <c r="G42" s="8"/>
      <c r="H42" s="16"/>
    </row>
    <row r="43" spans="2:8" x14ac:dyDescent="0.25">
      <c r="B43" s="14" t="s">
        <v>43</v>
      </c>
    </row>
    <row r="44" spans="2:8" x14ac:dyDescent="0.25">
      <c r="H44" s="1"/>
    </row>
  </sheetData>
  <mergeCells count="7">
    <mergeCell ref="B7:B8"/>
    <mergeCell ref="H7:H8"/>
    <mergeCell ref="C4:H4"/>
    <mergeCell ref="C5:H5"/>
    <mergeCell ref="I7:I8"/>
    <mergeCell ref="D7:G7"/>
    <mergeCell ref="C7:C8"/>
  </mergeCells>
  <pageMargins left="0.51181102362204722" right="0.51181102362204722" top="0.55118110236220474" bottom="0.35433070866141736" header="0.31496062992125984" footer="0.31496062992125984"/>
  <pageSetup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cp:lastPrinted>2026-07-15T00:22:14Z</cp:lastPrinted>
  <dcterms:created xsi:type="dcterms:W3CDTF">2026-07-14T18:38:46Z</dcterms:created>
  <dcterms:modified xsi:type="dcterms:W3CDTF">2026-07-15T17:08:48Z</dcterms:modified>
</cp:coreProperties>
</file>